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25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H50" i="1"/>
  <c r="D50"/>
  <c r="L49"/>
  <c r="L45" s="1"/>
  <c r="K49"/>
  <c r="K45" s="1"/>
  <c r="J49"/>
  <c r="J45" s="1"/>
  <c r="I49"/>
  <c r="I45" s="1"/>
  <c r="H49"/>
  <c r="G49"/>
  <c r="F49"/>
  <c r="E49"/>
  <c r="D49"/>
  <c r="C49"/>
  <c r="C50" s="1"/>
  <c r="L48"/>
  <c r="K48"/>
  <c r="K43" s="1"/>
  <c r="J48"/>
  <c r="J43" s="1"/>
  <c r="I48"/>
  <c r="I43" s="1"/>
  <c r="H48"/>
  <c r="G48"/>
  <c r="G50" s="1"/>
  <c r="F48"/>
  <c r="F50" s="1"/>
  <c r="E48"/>
  <c r="E50" s="1"/>
  <c r="E47" s="1"/>
  <c r="D48"/>
  <c r="C48"/>
  <c r="L46"/>
  <c r="K46"/>
  <c r="J46"/>
  <c r="I46"/>
  <c r="H46"/>
  <c r="H47" s="1"/>
  <c r="G46"/>
  <c r="G47" s="1"/>
  <c r="F46"/>
  <c r="F47" s="1"/>
  <c r="E46"/>
  <c r="D46"/>
  <c r="D47" s="1"/>
  <c r="C46"/>
  <c r="C47" s="1"/>
  <c r="H45"/>
  <c r="G45"/>
  <c r="F45"/>
  <c r="E45"/>
  <c r="D45"/>
  <c r="C45"/>
  <c r="M44"/>
  <c r="L43"/>
  <c r="H43"/>
  <c r="G43"/>
  <c r="E43"/>
  <c r="D43"/>
  <c r="C43"/>
  <c r="M42"/>
  <c r="M46" s="1"/>
  <c r="K36"/>
  <c r="H36"/>
  <c r="H33" s="1"/>
  <c r="C36"/>
  <c r="L35"/>
  <c r="K35"/>
  <c r="J35"/>
  <c r="I35"/>
  <c r="H35"/>
  <c r="G35"/>
  <c r="G36" s="1"/>
  <c r="F35"/>
  <c r="F31" s="1"/>
  <c r="E35"/>
  <c r="D35"/>
  <c r="C35"/>
  <c r="L34"/>
  <c r="L36" s="1"/>
  <c r="L33" s="1"/>
  <c r="K34"/>
  <c r="J34"/>
  <c r="J36" s="1"/>
  <c r="I34"/>
  <c r="I36" s="1"/>
  <c r="H34"/>
  <c r="G34"/>
  <c r="F34"/>
  <c r="F29" s="1"/>
  <c r="E34"/>
  <c r="E29" s="1"/>
  <c r="D34"/>
  <c r="D36" s="1"/>
  <c r="C34"/>
  <c r="L32"/>
  <c r="K32"/>
  <c r="K33" s="1"/>
  <c r="J32"/>
  <c r="I32"/>
  <c r="I33" s="1"/>
  <c r="H32"/>
  <c r="G32"/>
  <c r="G33" s="1"/>
  <c r="F32"/>
  <c r="E32"/>
  <c r="D32"/>
  <c r="D33" s="1"/>
  <c r="C32"/>
  <c r="C33" s="1"/>
  <c r="L31"/>
  <c r="K31"/>
  <c r="J31"/>
  <c r="I31"/>
  <c r="H31"/>
  <c r="E31"/>
  <c r="D31"/>
  <c r="C31"/>
  <c r="M30"/>
  <c r="L29"/>
  <c r="K29"/>
  <c r="J29"/>
  <c r="H29"/>
  <c r="G29"/>
  <c r="D29"/>
  <c r="C29"/>
  <c r="M28"/>
  <c r="M32" s="1"/>
  <c r="C22"/>
  <c r="M21"/>
  <c r="C16"/>
  <c r="M15"/>
  <c r="L10"/>
  <c r="L22" s="1"/>
  <c r="K10"/>
  <c r="K22" s="1"/>
  <c r="J10"/>
  <c r="J16" s="1"/>
  <c r="I10"/>
  <c r="I22" s="1"/>
  <c r="H10"/>
  <c r="H22" s="1"/>
  <c r="G10"/>
  <c r="G22" s="1"/>
  <c r="F10"/>
  <c r="F22" s="1"/>
  <c r="E10"/>
  <c r="E22" s="1"/>
  <c r="D10"/>
  <c r="D22" s="1"/>
  <c r="C10"/>
  <c r="M9"/>
  <c r="M49" s="1"/>
  <c r="M8"/>
  <c r="M48" s="1"/>
  <c r="L6"/>
  <c r="K6"/>
  <c r="J6"/>
  <c r="I6"/>
  <c r="H6"/>
  <c r="G6"/>
  <c r="F6"/>
  <c r="E6"/>
  <c r="D6"/>
  <c r="C6"/>
  <c r="M5"/>
  <c r="M35" s="1"/>
  <c r="M4"/>
  <c r="M34" s="1"/>
  <c r="M45" l="1"/>
  <c r="M22"/>
  <c r="M50"/>
  <c r="F33"/>
  <c r="M36"/>
  <c r="M31"/>
  <c r="M47"/>
  <c r="L47"/>
  <c r="M33"/>
  <c r="J33"/>
  <c r="K47"/>
  <c r="L50"/>
  <c r="M10"/>
  <c r="M16" s="1"/>
  <c r="M29"/>
  <c r="F36"/>
  <c r="F43"/>
  <c r="K50"/>
  <c r="M6"/>
  <c r="L16"/>
  <c r="E36"/>
  <c r="E33" s="1"/>
  <c r="J50"/>
  <c r="J47" s="1"/>
  <c r="K16"/>
  <c r="I50"/>
  <c r="I47" s="1"/>
  <c r="I16"/>
  <c r="I29"/>
  <c r="J22"/>
  <c r="H16"/>
  <c r="M43"/>
  <c r="G16"/>
  <c r="G31"/>
  <c r="F16"/>
  <c r="E16"/>
  <c r="D16"/>
</calcChain>
</file>

<file path=xl/sharedStrings.xml><?xml version="1.0" encoding="utf-8"?>
<sst xmlns="http://schemas.openxmlformats.org/spreadsheetml/2006/main" count="47" uniqueCount="18">
  <si>
    <t>POLITICHE 2022 ISCRITTI</t>
  </si>
  <si>
    <t>SEZIONI</t>
  </si>
  <si>
    <t>TOTALE</t>
  </si>
  <si>
    <t>SENATO</t>
  </si>
  <si>
    <t>MASCHI</t>
  </si>
  <si>
    <t>FEMMINE</t>
  </si>
  <si>
    <t>CAMERA</t>
  </si>
  <si>
    <t>POLITICHE 2022</t>
  </si>
  <si>
    <t>STIMA ORE 12</t>
  </si>
  <si>
    <t>%</t>
  </si>
  <si>
    <t>STIMA ORE 19</t>
  </si>
  <si>
    <t>VOTANTI CHIUSURA  ORE 23</t>
  </si>
  <si>
    <t>SEZIONI SENATO</t>
  </si>
  <si>
    <t>MASCHI SENATO</t>
  </si>
  <si>
    <t>FEMMINE SENATO</t>
  </si>
  <si>
    <t>SEZIONI CAMERA</t>
  </si>
  <si>
    <t>MASCHI  CAMERA</t>
  </si>
  <si>
    <t>FEMMINE CAMERA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</si>
</sst>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3" borderId="23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15" xfId="0" applyFont="1" applyFill="1" applyBorder="1" applyAlignment="1">
      <alignment horizontal="center"/>
    </xf>
    <xf numFmtId="0" fontId="2" fillId="0" borderId="27" xfId="0" applyFont="1" applyBorder="1"/>
    <xf numFmtId="0" fontId="2" fillId="3" borderId="8" xfId="0" applyFont="1" applyFill="1" applyBorder="1" applyAlignment="1">
      <alignment horizontal="center"/>
    </xf>
    <xf numFmtId="0" fontId="2" fillId="0" borderId="8" xfId="0" applyFont="1" applyBorder="1"/>
    <xf numFmtId="0" fontId="2" fillId="0" borderId="28" xfId="0" applyFont="1" applyBorder="1"/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9" xfId="0" applyFont="1" applyFill="1" applyBorder="1"/>
    <xf numFmtId="0" fontId="2" fillId="0" borderId="36" xfId="0" applyFont="1" applyBorder="1" applyProtection="1">
      <protection locked="0"/>
    </xf>
    <xf numFmtId="2" fontId="2" fillId="0" borderId="37" xfId="0" applyNumberFormat="1" applyFont="1" applyBorder="1"/>
    <xf numFmtId="2" fontId="2" fillId="0" borderId="38" xfId="0" applyNumberFormat="1" applyFont="1" applyBorder="1"/>
    <xf numFmtId="0" fontId="2" fillId="7" borderId="0" xfId="0" applyFont="1" applyFill="1" applyBorder="1" applyAlignment="1">
      <alignment horizontal="center"/>
    </xf>
    <xf numFmtId="2" fontId="2" fillId="0" borderId="0" xfId="0" applyNumberFormat="1" applyFont="1" applyBorder="1"/>
    <xf numFmtId="165" fontId="2" fillId="0" borderId="0" xfId="1" applyNumberFormat="1" applyFont="1"/>
    <xf numFmtId="165" fontId="6" fillId="0" borderId="0" xfId="1" applyNumberFormat="1" applyFont="1"/>
    <xf numFmtId="165" fontId="7" fillId="0" borderId="8" xfId="1" applyNumberFormat="1" applyFont="1" applyBorder="1" applyAlignment="1">
      <alignment horizontal="center"/>
    </xf>
    <xf numFmtId="164" fontId="6" fillId="0" borderId="0" xfId="1" applyNumberFormat="1" applyFont="1"/>
    <xf numFmtId="166" fontId="6" fillId="3" borderId="20" xfId="1" applyNumberFormat="1" applyFont="1" applyFill="1" applyBorder="1" applyAlignment="1">
      <alignment horizontal="center"/>
    </xf>
    <xf numFmtId="165" fontId="6" fillId="3" borderId="39" xfId="1" applyNumberFormat="1" applyFont="1" applyFill="1" applyBorder="1" applyAlignment="1">
      <alignment horizontal="center"/>
    </xf>
    <xf numFmtId="165" fontId="6" fillId="0" borderId="14" xfId="1" applyNumberFormat="1" applyFont="1" applyBorder="1"/>
    <xf numFmtId="165" fontId="6" fillId="0" borderId="28" xfId="1" applyNumberFormat="1" applyFont="1" applyBorder="1"/>
    <xf numFmtId="165" fontId="6" fillId="7" borderId="10" xfId="1" applyNumberFormat="1" applyFont="1" applyFill="1" applyBorder="1" applyAlignment="1">
      <alignment horizontal="center"/>
    </xf>
    <xf numFmtId="164" fontId="6" fillId="4" borderId="19" xfId="1" applyNumberFormat="1" applyFont="1" applyFill="1" applyBorder="1"/>
    <xf numFmtId="165" fontId="6" fillId="7" borderId="40" xfId="1" applyNumberFormat="1" applyFont="1" applyFill="1" applyBorder="1" applyAlignment="1">
      <alignment horizontal="center"/>
    </xf>
    <xf numFmtId="165" fontId="6" fillId="3" borderId="10" xfId="1" applyNumberFormat="1" applyFont="1" applyFill="1" applyBorder="1" applyAlignment="1">
      <alignment horizontal="center"/>
    </xf>
    <xf numFmtId="165" fontId="6" fillId="3" borderId="41" xfId="1" applyNumberFormat="1" applyFont="1" applyFill="1" applyBorder="1"/>
    <xf numFmtId="165" fontId="6" fillId="3" borderId="42" xfId="1" applyNumberFormat="1" applyFont="1" applyFill="1" applyBorder="1"/>
    <xf numFmtId="164" fontId="6" fillId="7" borderId="6" xfId="1" applyNumberFormat="1" applyFont="1" applyFill="1" applyBorder="1" applyAlignment="1">
      <alignment horizontal="center"/>
    </xf>
    <xf numFmtId="164" fontId="6" fillId="7" borderId="43" xfId="1" applyNumberFormat="1" applyFont="1" applyFill="1" applyBorder="1"/>
    <xf numFmtId="164" fontId="6" fillId="7" borderId="44" xfId="1" applyNumberFormat="1" applyFont="1" applyFill="1" applyBorder="1"/>
    <xf numFmtId="165" fontId="8" fillId="0" borderId="8" xfId="1" applyNumberFormat="1" applyFont="1" applyFill="1" applyBorder="1" applyAlignment="1">
      <alignment horizontal="center" vertical="center" textRotation="90"/>
    </xf>
    <xf numFmtId="164" fontId="8" fillId="0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/>
    <xf numFmtId="164" fontId="6" fillId="0" borderId="0" xfId="1" applyNumberFormat="1" applyFont="1" applyFill="1"/>
    <xf numFmtId="165" fontId="6" fillId="0" borderId="0" xfId="1" applyNumberFormat="1" applyFont="1" applyFill="1" applyBorder="1" applyAlignment="1">
      <alignment horizontal="center" vertical="center" textRotation="90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6" fillId="7" borderId="10" xfId="1" applyNumberFormat="1" applyFont="1" applyFill="1" applyBorder="1" applyAlignment="1">
      <alignment horizontal="center"/>
    </xf>
    <xf numFmtId="164" fontId="6" fillId="7" borderId="19" xfId="1" applyNumberFormat="1" applyFont="1" applyFill="1" applyBorder="1"/>
    <xf numFmtId="43" fontId="2" fillId="0" borderId="0" xfId="0" applyNumberFormat="1" applyFont="1"/>
    <xf numFmtId="165" fontId="6" fillId="5" borderId="1" xfId="1" applyNumberFormat="1" applyFont="1" applyFill="1" applyBorder="1" applyAlignment="1">
      <alignment horizontal="center" vertical="center" textRotation="90"/>
    </xf>
    <xf numFmtId="165" fontId="6" fillId="5" borderId="6" xfId="1" applyNumberFormat="1" applyFont="1" applyFill="1" applyBorder="1" applyAlignment="1">
      <alignment horizontal="center" vertical="center" textRotation="90"/>
    </xf>
    <xf numFmtId="165" fontId="6" fillId="5" borderId="10" xfId="1" applyNumberFormat="1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30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31" xfId="1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165" fontId="6" fillId="2" borderId="3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/>
    </xf>
    <xf numFmtId="165" fontId="6" fillId="3" borderId="4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9" xfId="1" applyNumberFormat="1" applyFont="1" applyFill="1" applyBorder="1" applyAlignment="1">
      <alignment horizontal="center" vertical="center"/>
    </xf>
    <xf numFmtId="165" fontId="6" fillId="3" borderId="33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 textRotation="90"/>
    </xf>
    <xf numFmtId="165" fontId="6" fillId="4" borderId="6" xfId="1" applyNumberFormat="1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22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/>
    </xf>
    <xf numFmtId="0" fontId="5" fillId="6" borderId="17" xfId="0" applyFont="1" applyFill="1" applyBorder="1" applyAlignment="1">
      <alignment horizontal="center" vertical="center" textRotation="90"/>
    </xf>
    <xf numFmtId="0" fontId="5" fillId="6" borderId="22" xfId="0" applyFont="1" applyFill="1" applyBorder="1" applyAlignment="1">
      <alignment horizontal="center" vertical="center" textRotation="9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28" workbookViewId="0">
      <selection activeCell="Q26" sqref="Q26"/>
    </sheetView>
  </sheetViews>
  <sheetFormatPr defaultColWidth="9.109375" defaultRowHeight="13.2"/>
  <cols>
    <col min="1" max="1" width="4.5546875" style="1" bestFit="1" customWidth="1"/>
    <col min="2" max="2" width="29" style="1" bestFit="1" customWidth="1"/>
    <col min="3" max="12" width="10" style="1" bestFit="1" customWidth="1"/>
    <col min="13" max="13" width="14.44140625" style="1" bestFit="1" customWidth="1"/>
    <col min="14" max="16384" width="9.109375" style="1"/>
  </cols>
  <sheetData>
    <row r="1" spans="1:13">
      <c r="A1" s="90" t="s">
        <v>0</v>
      </c>
      <c r="B1" s="91"/>
      <c r="C1" s="96" t="s">
        <v>1</v>
      </c>
      <c r="D1" s="97"/>
      <c r="E1" s="97"/>
      <c r="F1" s="97"/>
      <c r="G1" s="97"/>
      <c r="H1" s="97"/>
      <c r="I1" s="97"/>
      <c r="J1" s="97"/>
      <c r="K1" s="97"/>
      <c r="L1" s="97"/>
      <c r="M1" s="98" t="s">
        <v>2</v>
      </c>
    </row>
    <row r="2" spans="1:13">
      <c r="A2" s="92"/>
      <c r="B2" s="93"/>
      <c r="C2" s="2"/>
      <c r="D2" s="2"/>
      <c r="E2" s="2"/>
      <c r="F2" s="2"/>
      <c r="G2" s="2"/>
      <c r="H2" s="2"/>
      <c r="I2" s="2"/>
      <c r="J2" s="2"/>
      <c r="K2" s="2"/>
      <c r="L2" s="2"/>
      <c r="M2" s="99"/>
    </row>
    <row r="3" spans="1:13" ht="13.8" thickBot="1">
      <c r="A3" s="94"/>
      <c r="B3" s="95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99"/>
    </row>
    <row r="4" spans="1:13">
      <c r="A4" s="100" t="s">
        <v>3</v>
      </c>
      <c r="B4" s="4" t="s">
        <v>4</v>
      </c>
      <c r="C4" s="5">
        <v>426</v>
      </c>
      <c r="D4" s="6">
        <v>431</v>
      </c>
      <c r="E4" s="6">
        <v>579</v>
      </c>
      <c r="F4" s="6">
        <v>277</v>
      </c>
      <c r="G4" s="6">
        <v>285</v>
      </c>
      <c r="H4" s="6">
        <v>353</v>
      </c>
      <c r="I4" s="6">
        <v>401</v>
      </c>
      <c r="J4" s="6">
        <v>356</v>
      </c>
      <c r="K4" s="6">
        <v>365</v>
      </c>
      <c r="L4" s="6">
        <v>383</v>
      </c>
      <c r="M4" s="7">
        <f>SUM(C4:L4)</f>
        <v>3856</v>
      </c>
    </row>
    <row r="5" spans="1:13" ht="13.8" thickBot="1">
      <c r="A5" s="101"/>
      <c r="B5" s="8" t="s">
        <v>5</v>
      </c>
      <c r="C5" s="9">
        <v>476</v>
      </c>
      <c r="D5" s="10">
        <v>448</v>
      </c>
      <c r="E5" s="10">
        <v>585</v>
      </c>
      <c r="F5" s="10">
        <v>284</v>
      </c>
      <c r="G5" s="10">
        <v>312</v>
      </c>
      <c r="H5" s="10">
        <v>386</v>
      </c>
      <c r="I5" s="10">
        <v>394</v>
      </c>
      <c r="J5" s="10">
        <v>370</v>
      </c>
      <c r="K5" s="10">
        <v>401</v>
      </c>
      <c r="L5" s="10">
        <v>417</v>
      </c>
      <c r="M5" s="11">
        <f>SUM(C5:L5)</f>
        <v>4073</v>
      </c>
    </row>
    <row r="6" spans="1:13" ht="13.8" thickBot="1">
      <c r="A6" s="102"/>
      <c r="B6" s="12" t="s">
        <v>2</v>
      </c>
      <c r="C6" s="13">
        <f t="shared" ref="C6:M6" si="0">SUM(C4:C5)</f>
        <v>902</v>
      </c>
      <c r="D6" s="14">
        <f t="shared" si="0"/>
        <v>879</v>
      </c>
      <c r="E6" s="14">
        <f t="shared" si="0"/>
        <v>1164</v>
      </c>
      <c r="F6" s="14">
        <f t="shared" si="0"/>
        <v>561</v>
      </c>
      <c r="G6" s="14">
        <f t="shared" si="0"/>
        <v>597</v>
      </c>
      <c r="H6" s="14">
        <f t="shared" si="0"/>
        <v>739</v>
      </c>
      <c r="I6" s="14">
        <f t="shared" si="0"/>
        <v>795</v>
      </c>
      <c r="J6" s="14">
        <f t="shared" si="0"/>
        <v>726</v>
      </c>
      <c r="K6" s="14">
        <f t="shared" si="0"/>
        <v>766</v>
      </c>
      <c r="L6" s="14">
        <f t="shared" si="0"/>
        <v>800</v>
      </c>
      <c r="M6" s="15">
        <f t="shared" si="0"/>
        <v>7929</v>
      </c>
    </row>
    <row r="7" spans="1:13" s="20" customFormat="1" ht="13.8" thickBot="1">
      <c r="A7" s="16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>
      <c r="A8" s="103" t="s">
        <v>6</v>
      </c>
      <c r="B8" s="21" t="s">
        <v>4</v>
      </c>
      <c r="C8" s="6">
        <v>426</v>
      </c>
      <c r="D8" s="6">
        <v>431</v>
      </c>
      <c r="E8" s="6">
        <v>579</v>
      </c>
      <c r="F8" s="6">
        <v>277</v>
      </c>
      <c r="G8" s="6">
        <v>285</v>
      </c>
      <c r="H8" s="6">
        <v>353</v>
      </c>
      <c r="I8" s="6">
        <v>401</v>
      </c>
      <c r="J8" s="6">
        <v>356</v>
      </c>
      <c r="K8" s="6">
        <v>365</v>
      </c>
      <c r="L8" s="6">
        <v>383</v>
      </c>
      <c r="M8" s="22">
        <f>SUM(C8:L8)</f>
        <v>3856</v>
      </c>
    </row>
    <row r="9" spans="1:13">
      <c r="A9" s="104"/>
      <c r="B9" s="23" t="s">
        <v>5</v>
      </c>
      <c r="C9" s="24">
        <v>476</v>
      </c>
      <c r="D9" s="24">
        <v>448</v>
      </c>
      <c r="E9" s="24">
        <v>585</v>
      </c>
      <c r="F9" s="24">
        <v>284</v>
      </c>
      <c r="G9" s="24">
        <v>312</v>
      </c>
      <c r="H9" s="24">
        <v>386</v>
      </c>
      <c r="I9" s="24">
        <v>394</v>
      </c>
      <c r="J9" s="24">
        <v>370</v>
      </c>
      <c r="K9" s="24">
        <v>401</v>
      </c>
      <c r="L9" s="24">
        <v>417</v>
      </c>
      <c r="M9" s="25">
        <f>SUM(C9:L9)</f>
        <v>4073</v>
      </c>
    </row>
    <row r="10" spans="1:13" ht="13.8" thickBot="1">
      <c r="A10" s="105"/>
      <c r="B10" s="26" t="s">
        <v>2</v>
      </c>
      <c r="C10" s="27">
        <f>SUM(C8:C9)</f>
        <v>902</v>
      </c>
      <c r="D10" s="27">
        <f t="shared" ref="D10:M10" si="1">SUM(D8:D9)</f>
        <v>879</v>
      </c>
      <c r="E10" s="27">
        <f t="shared" si="1"/>
        <v>1164</v>
      </c>
      <c r="F10" s="27">
        <f t="shared" si="1"/>
        <v>561</v>
      </c>
      <c r="G10" s="27">
        <f t="shared" si="1"/>
        <v>597</v>
      </c>
      <c r="H10" s="27">
        <f t="shared" si="1"/>
        <v>739</v>
      </c>
      <c r="I10" s="27">
        <f t="shared" si="1"/>
        <v>795</v>
      </c>
      <c r="J10" s="27">
        <f t="shared" si="1"/>
        <v>726</v>
      </c>
      <c r="K10" s="27">
        <f t="shared" si="1"/>
        <v>766</v>
      </c>
      <c r="L10" s="27">
        <f t="shared" si="1"/>
        <v>800</v>
      </c>
      <c r="M10" s="28">
        <f t="shared" si="1"/>
        <v>7929</v>
      </c>
    </row>
    <row r="11" spans="1:13" ht="13.8" thickBot="1"/>
    <row r="12" spans="1:13">
      <c r="A12" s="79" t="s">
        <v>7</v>
      </c>
      <c r="B12" s="80"/>
      <c r="C12" s="85" t="s">
        <v>1</v>
      </c>
      <c r="D12" s="86"/>
      <c r="E12" s="86"/>
      <c r="F12" s="86"/>
      <c r="G12" s="86"/>
      <c r="H12" s="86"/>
      <c r="I12" s="86"/>
      <c r="J12" s="86"/>
      <c r="K12" s="86"/>
      <c r="L12" s="86"/>
      <c r="M12" s="87" t="s">
        <v>2</v>
      </c>
    </row>
    <row r="13" spans="1:13">
      <c r="A13" s="81"/>
      <c r="B13" s="82"/>
      <c r="C13" s="2"/>
      <c r="D13" s="2"/>
      <c r="E13" s="2"/>
      <c r="F13" s="2"/>
      <c r="G13" s="2"/>
      <c r="H13" s="2"/>
      <c r="I13" s="2"/>
      <c r="J13" s="2"/>
      <c r="K13" s="2"/>
      <c r="L13" s="2"/>
      <c r="M13" s="88"/>
    </row>
    <row r="14" spans="1:13" ht="13.8" thickBot="1">
      <c r="A14" s="83"/>
      <c r="B14" s="84"/>
      <c r="C14" s="26">
        <v>1</v>
      </c>
      <c r="D14" s="26">
        <v>2</v>
      </c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>
        <v>8</v>
      </c>
      <c r="K14" s="26">
        <v>9</v>
      </c>
      <c r="L14" s="26">
        <v>10</v>
      </c>
      <c r="M14" s="89"/>
    </row>
    <row r="15" spans="1:13" ht="13.8" thickBot="1">
      <c r="A15" s="64" t="s">
        <v>8</v>
      </c>
      <c r="B15" s="65"/>
      <c r="C15" s="29">
        <v>177</v>
      </c>
      <c r="D15" s="29">
        <v>239</v>
      </c>
      <c r="E15" s="29">
        <v>274</v>
      </c>
      <c r="F15" s="29">
        <v>118</v>
      </c>
      <c r="G15" s="29">
        <v>150</v>
      </c>
      <c r="H15" s="29">
        <v>138</v>
      </c>
      <c r="I15" s="29">
        <v>190</v>
      </c>
      <c r="J15" s="29">
        <v>170</v>
      </c>
      <c r="K15" s="29">
        <v>163</v>
      </c>
      <c r="L15" s="29">
        <v>190</v>
      </c>
      <c r="M15" s="22">
        <f>SUM(C15:L15)</f>
        <v>1809</v>
      </c>
    </row>
    <row r="16" spans="1:13" ht="13.8" thickBot="1">
      <c r="A16" s="64" t="s">
        <v>9</v>
      </c>
      <c r="B16" s="65"/>
      <c r="C16" s="30">
        <f t="shared" ref="C16:M16" si="2">+C15/C$10*100</f>
        <v>19.623059866962304</v>
      </c>
      <c r="D16" s="30">
        <f t="shared" si="2"/>
        <v>27.189988623435724</v>
      </c>
      <c r="E16" s="30">
        <f t="shared" si="2"/>
        <v>23.539518900343641</v>
      </c>
      <c r="F16" s="30">
        <f t="shared" si="2"/>
        <v>21.03386809269162</v>
      </c>
      <c r="G16" s="30">
        <f t="shared" si="2"/>
        <v>25.125628140703515</v>
      </c>
      <c r="H16" s="30">
        <f t="shared" si="2"/>
        <v>18.673883626522329</v>
      </c>
      <c r="I16" s="30">
        <f t="shared" si="2"/>
        <v>23.89937106918239</v>
      </c>
      <c r="J16" s="30">
        <f t="shared" si="2"/>
        <v>23.415977961432507</v>
      </c>
      <c r="K16" s="30">
        <f t="shared" si="2"/>
        <v>21.279373368146214</v>
      </c>
      <c r="L16" s="30">
        <f t="shared" si="2"/>
        <v>23.75</v>
      </c>
      <c r="M16" s="31">
        <f t="shared" si="2"/>
        <v>22.814982973893301</v>
      </c>
    </row>
    <row r="17" spans="1:15" ht="13.8" thickBot="1"/>
    <row r="18" spans="1:15">
      <c r="A18" s="79" t="s">
        <v>7</v>
      </c>
      <c r="B18" s="80"/>
      <c r="C18" s="85" t="s">
        <v>1</v>
      </c>
      <c r="D18" s="86"/>
      <c r="E18" s="86"/>
      <c r="F18" s="86"/>
      <c r="G18" s="86"/>
      <c r="H18" s="86"/>
      <c r="I18" s="86"/>
      <c r="J18" s="86"/>
      <c r="K18" s="86"/>
      <c r="L18" s="86"/>
      <c r="M18" s="87" t="s">
        <v>2</v>
      </c>
    </row>
    <row r="19" spans="1:15">
      <c r="A19" s="81"/>
      <c r="B19" s="82"/>
      <c r="C19" s="2"/>
      <c r="D19" s="2"/>
      <c r="E19" s="2"/>
      <c r="F19" s="2"/>
      <c r="G19" s="2"/>
      <c r="H19" s="2"/>
      <c r="I19" s="2"/>
      <c r="J19" s="2"/>
      <c r="K19" s="2"/>
      <c r="L19" s="2"/>
      <c r="M19" s="88"/>
    </row>
    <row r="20" spans="1:15" ht="13.8" thickBot="1">
      <c r="A20" s="83"/>
      <c r="B20" s="84"/>
      <c r="C20" s="26">
        <v>1</v>
      </c>
      <c r="D20" s="26">
        <v>2</v>
      </c>
      <c r="E20" s="26">
        <v>3</v>
      </c>
      <c r="F20" s="26">
        <v>4</v>
      </c>
      <c r="G20" s="26">
        <v>5</v>
      </c>
      <c r="H20" s="26">
        <v>6</v>
      </c>
      <c r="I20" s="26">
        <v>7</v>
      </c>
      <c r="J20" s="26">
        <v>8</v>
      </c>
      <c r="K20" s="26">
        <v>9</v>
      </c>
      <c r="L20" s="26">
        <v>10</v>
      </c>
      <c r="M20" s="89"/>
    </row>
    <row r="21" spans="1:15" ht="13.8" thickBot="1">
      <c r="A21" s="64" t="s">
        <v>10</v>
      </c>
      <c r="B21" s="65"/>
      <c r="C21" s="29">
        <v>520</v>
      </c>
      <c r="D21" s="29">
        <v>561</v>
      </c>
      <c r="E21" s="29">
        <v>700</v>
      </c>
      <c r="F21" s="29">
        <v>353</v>
      </c>
      <c r="G21" s="29">
        <v>333</v>
      </c>
      <c r="H21" s="29">
        <v>386</v>
      </c>
      <c r="I21" s="29">
        <v>478</v>
      </c>
      <c r="J21" s="29">
        <v>413</v>
      </c>
      <c r="K21" s="29">
        <v>443</v>
      </c>
      <c r="L21" s="29">
        <v>473</v>
      </c>
      <c r="M21" s="22">
        <f>SUM(C21:L21)</f>
        <v>4660</v>
      </c>
    </row>
    <row r="22" spans="1:15" ht="13.8" thickBot="1">
      <c r="A22" s="64" t="s">
        <v>9</v>
      </c>
      <c r="B22" s="65"/>
      <c r="C22" s="30">
        <f t="shared" ref="C22:M22" si="3">+C21/C$10*100</f>
        <v>57.649667405764973</v>
      </c>
      <c r="D22" s="30">
        <f t="shared" si="3"/>
        <v>63.822525597269617</v>
      </c>
      <c r="E22" s="30">
        <f t="shared" si="3"/>
        <v>60.137457044673539</v>
      </c>
      <c r="F22" s="30">
        <f t="shared" si="3"/>
        <v>62.923351158645282</v>
      </c>
      <c r="G22" s="30">
        <f t="shared" si="3"/>
        <v>55.778894472361806</v>
      </c>
      <c r="H22" s="30">
        <f t="shared" si="3"/>
        <v>52.232746955345064</v>
      </c>
      <c r="I22" s="30">
        <f t="shared" si="3"/>
        <v>60.125786163522008</v>
      </c>
      <c r="J22" s="30">
        <f t="shared" si="3"/>
        <v>56.887052341597801</v>
      </c>
      <c r="K22" s="30">
        <f t="shared" si="3"/>
        <v>57.832898172323752</v>
      </c>
      <c r="L22" s="30">
        <f t="shared" si="3"/>
        <v>59.125000000000007</v>
      </c>
      <c r="M22" s="31">
        <f t="shared" si="3"/>
        <v>58.771597931643335</v>
      </c>
    </row>
    <row r="23" spans="1:15">
      <c r="A23" s="32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5" s="34" customFormat="1" ht="13.8" thickBot="1"/>
    <row r="25" spans="1:15" s="35" customFormat="1" ht="17.399999999999999">
      <c r="A25" s="66" t="s">
        <v>11</v>
      </c>
      <c r="B25" s="67"/>
      <c r="C25" s="72" t="s">
        <v>12</v>
      </c>
      <c r="D25" s="73"/>
      <c r="E25" s="73"/>
      <c r="F25" s="73"/>
      <c r="G25" s="73"/>
      <c r="H25" s="73"/>
      <c r="I25" s="73"/>
      <c r="J25" s="73"/>
      <c r="K25" s="73"/>
      <c r="L25" s="73"/>
      <c r="M25" s="74" t="s">
        <v>2</v>
      </c>
    </row>
    <row r="26" spans="1:15" s="35" customFormat="1" ht="18">
      <c r="A26" s="68"/>
      <c r="B26" s="69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75"/>
      <c r="O26" s="37"/>
    </row>
    <row r="27" spans="1:15" s="35" customFormat="1" ht="18" thickBot="1">
      <c r="A27" s="70"/>
      <c r="B27" s="71"/>
      <c r="C27" s="38">
        <v>1</v>
      </c>
      <c r="D27" s="38">
        <v>2</v>
      </c>
      <c r="E27" s="38">
        <v>3</v>
      </c>
      <c r="F27" s="38">
        <v>4</v>
      </c>
      <c r="G27" s="38">
        <v>5</v>
      </c>
      <c r="H27" s="38">
        <v>6</v>
      </c>
      <c r="I27" s="38">
        <v>7</v>
      </c>
      <c r="J27" s="38">
        <v>8</v>
      </c>
      <c r="K27" s="38">
        <v>9</v>
      </c>
      <c r="L27" s="38">
        <v>10</v>
      </c>
      <c r="M27" s="76"/>
    </row>
    <row r="28" spans="1:15" s="35" customFormat="1" ht="17.399999999999999">
      <c r="A28" s="77" t="s">
        <v>3</v>
      </c>
      <c r="B28" s="39" t="s">
        <v>4</v>
      </c>
      <c r="C28" s="40">
        <v>315</v>
      </c>
      <c r="D28" s="40">
        <v>336</v>
      </c>
      <c r="E28" s="40">
        <v>437</v>
      </c>
      <c r="F28" s="40">
        <v>198</v>
      </c>
      <c r="G28" s="40">
        <v>193</v>
      </c>
      <c r="H28" s="40">
        <v>248</v>
      </c>
      <c r="I28" s="40">
        <v>296</v>
      </c>
      <c r="J28" s="40">
        <v>253</v>
      </c>
      <c r="K28" s="40">
        <v>281</v>
      </c>
      <c r="L28" s="40">
        <v>291</v>
      </c>
      <c r="M28" s="41">
        <f>SUM(C28:L28)</f>
        <v>2848</v>
      </c>
    </row>
    <row r="29" spans="1:15" s="35" customFormat="1" ht="18" thickBot="1">
      <c r="A29" s="78"/>
      <c r="B29" s="42" t="s">
        <v>9</v>
      </c>
      <c r="C29" s="43">
        <f>SUM(C28/C34)*100</f>
        <v>73.943661971830991</v>
      </c>
      <c r="D29" s="43">
        <f t="shared" ref="D29:L29" si="4">SUM(D28/D34)*100</f>
        <v>77.958236658932705</v>
      </c>
      <c r="E29" s="43">
        <f t="shared" si="4"/>
        <v>75.474956822107089</v>
      </c>
      <c r="F29" s="43">
        <f t="shared" si="4"/>
        <v>71.480144404332137</v>
      </c>
      <c r="G29" s="43">
        <f t="shared" si="4"/>
        <v>67.719298245614041</v>
      </c>
      <c r="H29" s="43">
        <f t="shared" si="4"/>
        <v>70.254957507082153</v>
      </c>
      <c r="I29" s="43">
        <f t="shared" si="4"/>
        <v>73.815461346633413</v>
      </c>
      <c r="J29" s="43">
        <f t="shared" si="4"/>
        <v>71.067415730337075</v>
      </c>
      <c r="K29" s="43">
        <f t="shared" si="4"/>
        <v>76.986301369863014</v>
      </c>
      <c r="L29" s="43">
        <f t="shared" si="4"/>
        <v>75.979112271540473</v>
      </c>
      <c r="M29" s="43">
        <f>SUM(M28/M34)*100</f>
        <v>73.858921161825734</v>
      </c>
    </row>
    <row r="30" spans="1:15" s="35" customFormat="1" ht="17.399999999999999">
      <c r="A30" s="78"/>
      <c r="B30" s="39" t="s">
        <v>5</v>
      </c>
      <c r="C30" s="40">
        <v>341</v>
      </c>
      <c r="D30" s="40">
        <v>335</v>
      </c>
      <c r="E30" s="40">
        <v>432</v>
      </c>
      <c r="F30" s="40">
        <v>210</v>
      </c>
      <c r="G30" s="40">
        <v>209</v>
      </c>
      <c r="H30" s="40">
        <v>249</v>
      </c>
      <c r="I30" s="40">
        <v>279</v>
      </c>
      <c r="J30" s="40">
        <v>253</v>
      </c>
      <c r="K30" s="40">
        <v>289</v>
      </c>
      <c r="L30" s="40">
        <v>275</v>
      </c>
      <c r="M30" s="41">
        <f>SUM(C30:L30)</f>
        <v>2872</v>
      </c>
    </row>
    <row r="31" spans="1:15" s="35" customFormat="1" ht="18" thickBot="1">
      <c r="A31" s="78"/>
      <c r="B31" s="44" t="s">
        <v>9</v>
      </c>
      <c r="C31" s="43">
        <f>SUM(C30/C35)*100</f>
        <v>71.638655462184872</v>
      </c>
      <c r="D31" s="43">
        <f t="shared" ref="D31:M31" si="5">SUM(D30/D35)*100</f>
        <v>74.776785714285708</v>
      </c>
      <c r="E31" s="43">
        <f t="shared" si="5"/>
        <v>73.846153846153854</v>
      </c>
      <c r="F31" s="43">
        <f t="shared" si="5"/>
        <v>73.943661971830991</v>
      </c>
      <c r="G31" s="43">
        <f t="shared" si="5"/>
        <v>66.987179487179489</v>
      </c>
      <c r="H31" s="43">
        <f t="shared" si="5"/>
        <v>64.507772020725383</v>
      </c>
      <c r="I31" s="43">
        <f t="shared" si="5"/>
        <v>70.812182741116743</v>
      </c>
      <c r="J31" s="43">
        <f t="shared" si="5"/>
        <v>68.378378378378386</v>
      </c>
      <c r="K31" s="43">
        <f t="shared" si="5"/>
        <v>72.069825436408976</v>
      </c>
      <c r="L31" s="43">
        <f t="shared" si="5"/>
        <v>65.947242206235018</v>
      </c>
      <c r="M31" s="43">
        <f t="shared" si="5"/>
        <v>70.51313528111956</v>
      </c>
    </row>
    <row r="32" spans="1:15" s="35" customFormat="1" ht="18" thickBot="1">
      <c r="A32" s="78"/>
      <c r="B32" s="45" t="s">
        <v>2</v>
      </c>
      <c r="C32" s="46">
        <f>+C28+C30</f>
        <v>656</v>
      </c>
      <c r="D32" s="46">
        <f t="shared" ref="D32:M32" si="6">+D28+D30</f>
        <v>671</v>
      </c>
      <c r="E32" s="46">
        <f t="shared" si="6"/>
        <v>869</v>
      </c>
      <c r="F32" s="46">
        <f t="shared" si="6"/>
        <v>408</v>
      </c>
      <c r="G32" s="46">
        <f t="shared" si="6"/>
        <v>402</v>
      </c>
      <c r="H32" s="46">
        <f t="shared" si="6"/>
        <v>497</v>
      </c>
      <c r="I32" s="46">
        <f t="shared" si="6"/>
        <v>575</v>
      </c>
      <c r="J32" s="46">
        <f t="shared" si="6"/>
        <v>506</v>
      </c>
      <c r="K32" s="46">
        <f t="shared" si="6"/>
        <v>570</v>
      </c>
      <c r="L32" s="46">
        <f t="shared" si="6"/>
        <v>566</v>
      </c>
      <c r="M32" s="47">
        <f t="shared" si="6"/>
        <v>5720</v>
      </c>
    </row>
    <row r="33" spans="1:13" s="37" customFormat="1" ht="17.399999999999999">
      <c r="A33" s="78"/>
      <c r="B33" s="48" t="s">
        <v>9</v>
      </c>
      <c r="C33" s="49">
        <f t="shared" ref="C33:M33" si="7">SUM(C32/C36)*100</f>
        <v>72.727272727272734</v>
      </c>
      <c r="D33" s="49">
        <f t="shared" si="7"/>
        <v>76.336746302616604</v>
      </c>
      <c r="E33" s="49">
        <f t="shared" si="7"/>
        <v>74.656357388316152</v>
      </c>
      <c r="F33" s="49">
        <f t="shared" si="7"/>
        <v>72.727272727272734</v>
      </c>
      <c r="G33" s="49">
        <f t="shared" si="7"/>
        <v>67.336683417085425</v>
      </c>
      <c r="H33" s="49">
        <f t="shared" si="7"/>
        <v>67.253044654939103</v>
      </c>
      <c r="I33" s="49">
        <f t="shared" si="7"/>
        <v>72.327044025157221</v>
      </c>
      <c r="J33" s="49">
        <f t="shared" si="7"/>
        <v>69.696969696969703</v>
      </c>
      <c r="K33" s="49">
        <f t="shared" si="7"/>
        <v>74.412532637075728</v>
      </c>
      <c r="L33" s="49">
        <f t="shared" si="7"/>
        <v>70.75</v>
      </c>
      <c r="M33" s="50">
        <f t="shared" si="7"/>
        <v>72.1402446714592</v>
      </c>
    </row>
    <row r="34" spans="1:13" s="54" customFormat="1" ht="17.399999999999999">
      <c r="A34" s="51"/>
      <c r="B34" s="52" t="s">
        <v>13</v>
      </c>
      <c r="C34" s="53">
        <f>SUM(C4)</f>
        <v>426</v>
      </c>
      <c r="D34" s="53">
        <f t="shared" ref="D34:M35" si="8">SUM(D4)</f>
        <v>431</v>
      </c>
      <c r="E34" s="53">
        <f t="shared" si="8"/>
        <v>579</v>
      </c>
      <c r="F34" s="53">
        <f t="shared" si="8"/>
        <v>277</v>
      </c>
      <c r="G34" s="53">
        <f t="shared" si="8"/>
        <v>285</v>
      </c>
      <c r="H34" s="53">
        <f t="shared" si="8"/>
        <v>353</v>
      </c>
      <c r="I34" s="53">
        <f t="shared" si="8"/>
        <v>401</v>
      </c>
      <c r="J34" s="53">
        <f t="shared" si="8"/>
        <v>356</v>
      </c>
      <c r="K34" s="53">
        <f t="shared" si="8"/>
        <v>365</v>
      </c>
      <c r="L34" s="53">
        <f t="shared" si="8"/>
        <v>383</v>
      </c>
      <c r="M34" s="53">
        <f t="shared" si="8"/>
        <v>3856</v>
      </c>
    </row>
    <row r="35" spans="1:13" s="54" customFormat="1" ht="17.399999999999999">
      <c r="A35" s="51"/>
      <c r="B35" s="52" t="s">
        <v>14</v>
      </c>
      <c r="C35" s="53">
        <f>SUM(C5)</f>
        <v>476</v>
      </c>
      <c r="D35" s="53">
        <f t="shared" si="8"/>
        <v>448</v>
      </c>
      <c r="E35" s="53">
        <f t="shared" si="8"/>
        <v>585</v>
      </c>
      <c r="F35" s="53">
        <f t="shared" si="8"/>
        <v>284</v>
      </c>
      <c r="G35" s="53">
        <f t="shared" si="8"/>
        <v>312</v>
      </c>
      <c r="H35" s="53">
        <f t="shared" si="8"/>
        <v>386</v>
      </c>
      <c r="I35" s="53">
        <f t="shared" si="8"/>
        <v>394</v>
      </c>
      <c r="J35" s="53">
        <f t="shared" si="8"/>
        <v>370</v>
      </c>
      <c r="K35" s="53">
        <f t="shared" si="8"/>
        <v>401</v>
      </c>
      <c r="L35" s="53">
        <f t="shared" si="8"/>
        <v>417</v>
      </c>
      <c r="M35" s="53">
        <f t="shared" si="8"/>
        <v>4073</v>
      </c>
    </row>
    <row r="36" spans="1:13" s="54" customFormat="1" ht="17.399999999999999">
      <c r="A36" s="51"/>
      <c r="B36" s="52" t="s">
        <v>2</v>
      </c>
      <c r="C36" s="53">
        <f>SUM(C34:C35)</f>
        <v>902</v>
      </c>
      <c r="D36" s="53">
        <f t="shared" ref="D36:M36" si="9">SUM(D34:D35)</f>
        <v>879</v>
      </c>
      <c r="E36" s="53">
        <f t="shared" si="9"/>
        <v>1164</v>
      </c>
      <c r="F36" s="53">
        <f t="shared" si="9"/>
        <v>561</v>
      </c>
      <c r="G36" s="53">
        <f t="shared" si="9"/>
        <v>597</v>
      </c>
      <c r="H36" s="53">
        <f t="shared" si="9"/>
        <v>739</v>
      </c>
      <c r="I36" s="53">
        <f t="shared" si="9"/>
        <v>795</v>
      </c>
      <c r="J36" s="53">
        <f t="shared" si="9"/>
        <v>726</v>
      </c>
      <c r="K36" s="53">
        <f t="shared" si="9"/>
        <v>766</v>
      </c>
      <c r="L36" s="53">
        <f t="shared" si="9"/>
        <v>800</v>
      </c>
      <c r="M36" s="53">
        <f t="shared" si="9"/>
        <v>7929</v>
      </c>
    </row>
    <row r="37" spans="1:13" s="54" customFormat="1" ht="17.399999999999999">
      <c r="A37" s="55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1:13" s="35" customFormat="1" ht="18" thickBot="1"/>
    <row r="39" spans="1:13" s="35" customFormat="1" ht="17.399999999999999">
      <c r="A39" s="66" t="s">
        <v>11</v>
      </c>
      <c r="B39" s="67"/>
      <c r="C39" s="72" t="s">
        <v>15</v>
      </c>
      <c r="D39" s="73"/>
      <c r="E39" s="73"/>
      <c r="F39" s="73"/>
      <c r="G39" s="73"/>
      <c r="H39" s="73"/>
      <c r="I39" s="73"/>
      <c r="J39" s="73"/>
      <c r="K39" s="73"/>
      <c r="L39" s="73"/>
      <c r="M39" s="74" t="s">
        <v>2</v>
      </c>
    </row>
    <row r="40" spans="1:13" s="35" customFormat="1" ht="18">
      <c r="A40" s="68"/>
      <c r="B40" s="69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75"/>
    </row>
    <row r="41" spans="1:13" s="35" customFormat="1" ht="18" thickBot="1">
      <c r="A41" s="70"/>
      <c r="B41" s="71"/>
      <c r="C41" s="38">
        <v>1</v>
      </c>
      <c r="D41" s="38">
        <v>2</v>
      </c>
      <c r="E41" s="38">
        <v>3</v>
      </c>
      <c r="F41" s="38">
        <v>4</v>
      </c>
      <c r="G41" s="38">
        <v>5</v>
      </c>
      <c r="H41" s="38">
        <v>6</v>
      </c>
      <c r="I41" s="38">
        <v>7</v>
      </c>
      <c r="J41" s="38">
        <v>8</v>
      </c>
      <c r="K41" s="38">
        <v>9</v>
      </c>
      <c r="L41" s="38">
        <v>10</v>
      </c>
      <c r="M41" s="76"/>
    </row>
    <row r="42" spans="1:13" s="35" customFormat="1" ht="17.399999999999999">
      <c r="A42" s="61" t="s">
        <v>6</v>
      </c>
      <c r="B42" s="39" t="s">
        <v>4</v>
      </c>
      <c r="C42" s="40">
        <v>315</v>
      </c>
      <c r="D42" s="40">
        <v>336</v>
      </c>
      <c r="E42" s="40">
        <v>437</v>
      </c>
      <c r="F42" s="40">
        <v>198</v>
      </c>
      <c r="G42" s="40">
        <v>193</v>
      </c>
      <c r="H42" s="40">
        <v>248</v>
      </c>
      <c r="I42" s="40">
        <v>296</v>
      </c>
      <c r="J42" s="40">
        <v>253</v>
      </c>
      <c r="K42" s="40">
        <v>281</v>
      </c>
      <c r="L42" s="40">
        <v>291</v>
      </c>
      <c r="M42" s="41">
        <f>SUM(C42:L42)</f>
        <v>2848</v>
      </c>
    </row>
    <row r="43" spans="1:13" s="35" customFormat="1" ht="18" thickBot="1">
      <c r="A43" s="62"/>
      <c r="B43" s="42" t="s">
        <v>9</v>
      </c>
      <c r="C43" s="43">
        <f>SUM(C42/C48)*100</f>
        <v>73.943661971830991</v>
      </c>
      <c r="D43" s="43">
        <f t="shared" ref="D43:M43" si="10">SUM(D42/D48)*100</f>
        <v>77.958236658932705</v>
      </c>
      <c r="E43" s="43">
        <f t="shared" si="10"/>
        <v>75.474956822107089</v>
      </c>
      <c r="F43" s="43">
        <f t="shared" si="10"/>
        <v>71.480144404332137</v>
      </c>
      <c r="G43" s="43">
        <f t="shared" si="10"/>
        <v>67.719298245614041</v>
      </c>
      <c r="H43" s="43">
        <f t="shared" si="10"/>
        <v>70.254957507082153</v>
      </c>
      <c r="I43" s="43">
        <f t="shared" si="10"/>
        <v>73.815461346633413</v>
      </c>
      <c r="J43" s="43">
        <f t="shared" si="10"/>
        <v>71.067415730337075</v>
      </c>
      <c r="K43" s="43">
        <f t="shared" si="10"/>
        <v>76.986301369863014</v>
      </c>
      <c r="L43" s="43">
        <f t="shared" si="10"/>
        <v>75.979112271540473</v>
      </c>
      <c r="M43" s="43">
        <f t="shared" si="10"/>
        <v>73.858921161825734</v>
      </c>
    </row>
    <row r="44" spans="1:13" s="35" customFormat="1" ht="17.399999999999999">
      <c r="A44" s="62"/>
      <c r="B44" s="39" t="s">
        <v>5</v>
      </c>
      <c r="C44" s="40">
        <v>341</v>
      </c>
      <c r="D44" s="40">
        <v>335</v>
      </c>
      <c r="E44" s="40">
        <v>432</v>
      </c>
      <c r="F44" s="40">
        <v>210</v>
      </c>
      <c r="G44" s="40">
        <v>209</v>
      </c>
      <c r="H44" s="40">
        <v>249</v>
      </c>
      <c r="I44" s="40">
        <v>279</v>
      </c>
      <c r="J44" s="40">
        <v>253</v>
      </c>
      <c r="K44" s="40">
        <v>289</v>
      </c>
      <c r="L44" s="40">
        <v>275</v>
      </c>
      <c r="M44" s="41">
        <f>SUM(C44:L44)</f>
        <v>2872</v>
      </c>
    </row>
    <row r="45" spans="1:13" s="35" customFormat="1" ht="18" thickBot="1">
      <c r="A45" s="62"/>
      <c r="B45" s="44" t="s">
        <v>9</v>
      </c>
      <c r="C45" s="43">
        <f>SUM(C44/C49)*100</f>
        <v>71.638655462184872</v>
      </c>
      <c r="D45" s="43">
        <f t="shared" ref="D45:M45" si="11">SUM(D44/D49)*100</f>
        <v>74.776785714285708</v>
      </c>
      <c r="E45" s="43">
        <f t="shared" si="11"/>
        <v>73.846153846153854</v>
      </c>
      <c r="F45" s="43">
        <f t="shared" si="11"/>
        <v>73.943661971830991</v>
      </c>
      <c r="G45" s="43">
        <f t="shared" si="11"/>
        <v>66.987179487179489</v>
      </c>
      <c r="H45" s="43">
        <f t="shared" si="11"/>
        <v>64.507772020725383</v>
      </c>
      <c r="I45" s="43">
        <f t="shared" si="11"/>
        <v>70.812182741116743</v>
      </c>
      <c r="J45" s="43">
        <f t="shared" si="11"/>
        <v>68.378378378378386</v>
      </c>
      <c r="K45" s="43">
        <f t="shared" si="11"/>
        <v>72.069825436408976</v>
      </c>
      <c r="L45" s="43">
        <f t="shared" si="11"/>
        <v>65.947242206235018</v>
      </c>
      <c r="M45" s="43">
        <f t="shared" si="11"/>
        <v>70.51313528111956</v>
      </c>
    </row>
    <row r="46" spans="1:13" s="35" customFormat="1" ht="18" thickBot="1">
      <c r="A46" s="62"/>
      <c r="B46" s="45" t="s">
        <v>2</v>
      </c>
      <c r="C46" s="46">
        <f>+C42+C44</f>
        <v>656</v>
      </c>
      <c r="D46" s="46">
        <f t="shared" ref="D46:M46" si="12">+D42+D44</f>
        <v>671</v>
      </c>
      <c r="E46" s="46">
        <f t="shared" si="12"/>
        <v>869</v>
      </c>
      <c r="F46" s="46">
        <f t="shared" si="12"/>
        <v>408</v>
      </c>
      <c r="G46" s="46">
        <f t="shared" si="12"/>
        <v>402</v>
      </c>
      <c r="H46" s="46">
        <f t="shared" si="12"/>
        <v>497</v>
      </c>
      <c r="I46" s="46">
        <f t="shared" si="12"/>
        <v>575</v>
      </c>
      <c r="J46" s="46">
        <f t="shared" si="12"/>
        <v>506</v>
      </c>
      <c r="K46" s="46">
        <f t="shared" si="12"/>
        <v>570</v>
      </c>
      <c r="L46" s="46">
        <f t="shared" si="12"/>
        <v>566</v>
      </c>
      <c r="M46" s="47">
        <f t="shared" si="12"/>
        <v>5720</v>
      </c>
    </row>
    <row r="47" spans="1:13" s="37" customFormat="1" ht="18" thickBot="1">
      <c r="A47" s="63"/>
      <c r="B47" s="58" t="s">
        <v>9</v>
      </c>
      <c r="C47" s="59">
        <f>SUM(C46/C50)*100</f>
        <v>72.727272727272734</v>
      </c>
      <c r="D47" s="59">
        <f t="shared" ref="D47:M47" si="13">SUM(D46/D50)*100</f>
        <v>76.336746302616604</v>
      </c>
      <c r="E47" s="59">
        <f t="shared" si="13"/>
        <v>74.656357388316152</v>
      </c>
      <c r="F47" s="59">
        <f t="shared" si="13"/>
        <v>72.727272727272734</v>
      </c>
      <c r="G47" s="59">
        <f t="shared" si="13"/>
        <v>67.336683417085425</v>
      </c>
      <c r="H47" s="59">
        <f t="shared" si="13"/>
        <v>67.253044654939103</v>
      </c>
      <c r="I47" s="59">
        <f t="shared" si="13"/>
        <v>72.327044025157221</v>
      </c>
      <c r="J47" s="59">
        <f t="shared" si="13"/>
        <v>69.696969696969703</v>
      </c>
      <c r="K47" s="59">
        <f t="shared" si="13"/>
        <v>74.412532637075728</v>
      </c>
      <c r="L47" s="59">
        <f t="shared" si="13"/>
        <v>70.75</v>
      </c>
      <c r="M47" s="59">
        <f t="shared" si="13"/>
        <v>72.1402446714592</v>
      </c>
    </row>
    <row r="48" spans="1:13" s="54" customFormat="1" ht="17.399999999999999">
      <c r="A48" s="51"/>
      <c r="B48" s="52" t="s">
        <v>16</v>
      </c>
      <c r="C48" s="53">
        <f>SUM(C8)</f>
        <v>426</v>
      </c>
      <c r="D48" s="53">
        <f t="shared" ref="D48:M49" si="14">SUM(D8)</f>
        <v>431</v>
      </c>
      <c r="E48" s="53">
        <f t="shared" si="14"/>
        <v>579</v>
      </c>
      <c r="F48" s="53">
        <f t="shared" si="14"/>
        <v>277</v>
      </c>
      <c r="G48" s="53">
        <f t="shared" si="14"/>
        <v>285</v>
      </c>
      <c r="H48" s="53">
        <f t="shared" si="14"/>
        <v>353</v>
      </c>
      <c r="I48" s="53">
        <f t="shared" si="14"/>
        <v>401</v>
      </c>
      <c r="J48" s="53">
        <f t="shared" si="14"/>
        <v>356</v>
      </c>
      <c r="K48" s="53">
        <f t="shared" si="14"/>
        <v>365</v>
      </c>
      <c r="L48" s="53">
        <f t="shared" si="14"/>
        <v>383</v>
      </c>
      <c r="M48" s="53">
        <f t="shared" si="14"/>
        <v>3856</v>
      </c>
    </row>
    <row r="49" spans="1:13" s="54" customFormat="1" ht="17.399999999999999">
      <c r="A49" s="51"/>
      <c r="B49" s="52" t="s">
        <v>17</v>
      </c>
      <c r="C49" s="53">
        <f>SUM(C9)</f>
        <v>476</v>
      </c>
      <c r="D49" s="53">
        <f t="shared" si="14"/>
        <v>448</v>
      </c>
      <c r="E49" s="53">
        <f t="shared" si="14"/>
        <v>585</v>
      </c>
      <c r="F49" s="53">
        <f t="shared" si="14"/>
        <v>284</v>
      </c>
      <c r="G49" s="53">
        <f t="shared" si="14"/>
        <v>312</v>
      </c>
      <c r="H49" s="53">
        <f t="shared" si="14"/>
        <v>386</v>
      </c>
      <c r="I49" s="53">
        <f t="shared" si="14"/>
        <v>394</v>
      </c>
      <c r="J49" s="53">
        <f t="shared" si="14"/>
        <v>370</v>
      </c>
      <c r="K49" s="53">
        <f t="shared" si="14"/>
        <v>401</v>
      </c>
      <c r="L49" s="53">
        <f t="shared" si="14"/>
        <v>417</v>
      </c>
      <c r="M49" s="53">
        <f t="shared" si="14"/>
        <v>4073</v>
      </c>
    </row>
    <row r="50" spans="1:13" s="54" customFormat="1" ht="17.399999999999999">
      <c r="A50" s="51"/>
      <c r="B50" s="52" t="s">
        <v>2</v>
      </c>
      <c r="C50" s="53">
        <f t="shared" ref="C50:M50" si="15">SUM(C48:C49)</f>
        <v>902</v>
      </c>
      <c r="D50" s="53">
        <f t="shared" si="15"/>
        <v>879</v>
      </c>
      <c r="E50" s="53">
        <f t="shared" si="15"/>
        <v>1164</v>
      </c>
      <c r="F50" s="53">
        <f t="shared" si="15"/>
        <v>561</v>
      </c>
      <c r="G50" s="53">
        <f t="shared" si="15"/>
        <v>597</v>
      </c>
      <c r="H50" s="53">
        <f t="shared" si="15"/>
        <v>739</v>
      </c>
      <c r="I50" s="53">
        <f t="shared" si="15"/>
        <v>795</v>
      </c>
      <c r="J50" s="53">
        <f t="shared" si="15"/>
        <v>726</v>
      </c>
      <c r="K50" s="53">
        <f t="shared" si="15"/>
        <v>766</v>
      </c>
      <c r="L50" s="53">
        <f t="shared" si="15"/>
        <v>800</v>
      </c>
      <c r="M50" s="53">
        <f t="shared" si="15"/>
        <v>7929</v>
      </c>
    </row>
    <row r="52" spans="1:13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</sheetData>
  <mergeCells count="23">
    <mergeCell ref="A21:B21"/>
    <mergeCell ref="A1:B3"/>
    <mergeCell ref="C1:L1"/>
    <mergeCell ref="M1:M3"/>
    <mergeCell ref="A4:A6"/>
    <mergeCell ref="A8:A10"/>
    <mergeCell ref="A12:B14"/>
    <mergeCell ref="C12:L12"/>
    <mergeCell ref="M12:M14"/>
    <mergeCell ref="A15:B15"/>
    <mergeCell ref="A16:B16"/>
    <mergeCell ref="A18:B20"/>
    <mergeCell ref="C18:L18"/>
    <mergeCell ref="M18:M20"/>
    <mergeCell ref="A42:A47"/>
    <mergeCell ref="A22:B22"/>
    <mergeCell ref="A25:B27"/>
    <mergeCell ref="C25:L25"/>
    <mergeCell ref="M25:M27"/>
    <mergeCell ref="A28:A33"/>
    <mergeCell ref="A39:B41"/>
    <mergeCell ref="C39:L39"/>
    <mergeCell ref="M39:M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Luchi_Isa</dc:creator>
  <cp:lastModifiedBy>Administrator</cp:lastModifiedBy>
  <dcterms:created xsi:type="dcterms:W3CDTF">2022-09-25T21:19:40Z</dcterms:created>
  <dcterms:modified xsi:type="dcterms:W3CDTF">2022-09-25T21:21:35Z</dcterms:modified>
</cp:coreProperties>
</file>